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externalReferences>
    <externalReference r:id="rId2"/>
  </externalReferences>
  <calcPr calcId="124519" iterateDelta="252"/>
</workbook>
</file>

<file path=xl/calcChain.xml><?xml version="1.0" encoding="utf-8"?>
<calcChain xmlns="http://schemas.openxmlformats.org/spreadsheetml/2006/main">
  <c r="O11" i="1"/>
  <c r="N11"/>
  <c r="M11"/>
  <c r="L11"/>
  <c r="K11"/>
  <c r="J11"/>
  <c r="H11"/>
  <c r="I11" s="1"/>
  <c r="E11"/>
  <c r="F11" s="1"/>
  <c r="D11"/>
  <c r="C11"/>
  <c r="B11"/>
  <c r="O10"/>
  <c r="N10"/>
  <c r="M10"/>
  <c r="L10"/>
  <c r="K10"/>
  <c r="J10"/>
  <c r="H10"/>
  <c r="I10" s="1"/>
  <c r="G10"/>
  <c r="E10"/>
  <c r="F10" s="1"/>
  <c r="D10"/>
  <c r="C10"/>
  <c r="B10"/>
  <c r="O9"/>
  <c r="N9"/>
  <c r="M9"/>
  <c r="L9"/>
  <c r="K9"/>
  <c r="J9"/>
  <c r="G9" s="1"/>
  <c r="H9"/>
  <c r="I9" s="1"/>
  <c r="F9"/>
  <c r="E9"/>
  <c r="D9"/>
  <c r="C9"/>
  <c r="B9"/>
  <c r="O8"/>
  <c r="N8"/>
  <c r="M8"/>
  <c r="L8"/>
  <c r="K8"/>
  <c r="J8"/>
  <c r="G8" s="1"/>
  <c r="I8"/>
  <c r="H8"/>
  <c r="E8"/>
  <c r="F8" s="1"/>
  <c r="D8"/>
  <c r="C8"/>
  <c r="B8"/>
  <c r="O7"/>
  <c r="N7"/>
  <c r="M7"/>
  <c r="L7"/>
  <c r="K7"/>
  <c r="J7"/>
  <c r="H7"/>
  <c r="I7" s="1"/>
  <c r="E7"/>
  <c r="F7" s="1"/>
  <c r="D7"/>
  <c r="C7"/>
  <c r="B7"/>
  <c r="O6"/>
  <c r="N6"/>
  <c r="M6"/>
  <c r="L6"/>
  <c r="K6"/>
  <c r="J6"/>
  <c r="H6"/>
  <c r="I6" s="1"/>
  <c r="G6"/>
  <c r="F6"/>
  <c r="E6"/>
  <c r="D6"/>
  <c r="C6"/>
  <c r="B6"/>
  <c r="O5"/>
  <c r="N5"/>
  <c r="M5"/>
  <c r="L5"/>
  <c r="K5"/>
  <c r="J5"/>
  <c r="G5" s="1"/>
  <c r="I5"/>
  <c r="H5"/>
  <c r="F5"/>
  <c r="E5"/>
  <c r="D5"/>
  <c r="C5"/>
  <c r="B5"/>
  <c r="O4"/>
  <c r="N4"/>
  <c r="M4"/>
  <c r="L4"/>
  <c r="K4"/>
  <c r="J4"/>
  <c r="I4"/>
  <c r="H4"/>
  <c r="G4" s="1"/>
  <c r="E4"/>
  <c r="F4" s="1"/>
  <c r="D4"/>
  <c r="C4"/>
  <c r="B4"/>
  <c r="A4"/>
  <c r="A5" s="1"/>
  <c r="A6" s="1"/>
  <c r="A7" s="1"/>
  <c r="A8" s="1"/>
  <c r="A9" s="1"/>
  <c r="A10" s="1"/>
  <c r="A11" s="1"/>
  <c r="O3"/>
  <c r="N3"/>
  <c r="M3"/>
  <c r="L3"/>
  <c r="K3"/>
  <c r="J3"/>
  <c r="H3"/>
  <c r="I3" s="1"/>
  <c r="E3"/>
  <c r="F3" s="1"/>
  <c r="D3"/>
  <c r="C3"/>
  <c r="B3"/>
  <c r="G7" l="1"/>
  <c r="G11"/>
  <c r="G3"/>
</calcChain>
</file>

<file path=xl/sharedStrings.xml><?xml version="1.0" encoding="utf-8"?>
<sst xmlns="http://schemas.openxmlformats.org/spreadsheetml/2006/main" count="21" uniqueCount="21">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</sst>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s_Invadmin/Fixed%20Income/Sebi%20Report%20Transaction%20of%20Debt%20Money%20Market/TransactionData%20Format%20for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Data"/>
      <sheetName val="Sheet1"/>
    </sheetNames>
    <sheetDataSet>
      <sheetData sheetId="0"/>
      <sheetData sheetId="1">
        <row r="5">
          <cell r="A5" t="str">
            <v>L&amp;T Flexi Bond Fund</v>
          </cell>
          <cell r="C5" t="str">
            <v>8.97% GOVT - 05-Dec-2030</v>
          </cell>
          <cell r="D5" t="str">
            <v>IN0020110055</v>
          </cell>
          <cell r="J5" t="str">
            <v>05-Dec-2030</v>
          </cell>
          <cell r="L5" t="str">
            <v>06-Dec-2012</v>
          </cell>
          <cell r="M5" t="str">
            <v>07-Dec-2012</v>
          </cell>
          <cell r="N5">
            <v>500000</v>
          </cell>
          <cell r="O5">
            <v>105.8</v>
          </cell>
          <cell r="P5">
            <v>52900000</v>
          </cell>
          <cell r="AB5">
            <v>8.3416999999999994</v>
          </cell>
          <cell r="AO5" t="str">
            <v>Market Trade</v>
          </cell>
        </row>
        <row r="6">
          <cell r="A6" t="str">
            <v>L&amp;T Gilt Fund</v>
          </cell>
          <cell r="C6" t="str">
            <v>8.33% GOVT - 09-Jul-2026</v>
          </cell>
          <cell r="D6" t="str">
            <v>IN0020120039</v>
          </cell>
          <cell r="J6" t="str">
            <v>09-Jul-2026</v>
          </cell>
          <cell r="L6" t="str">
            <v>06-Dec-2012</v>
          </cell>
          <cell r="M6" t="str">
            <v>07-Dec-2012</v>
          </cell>
          <cell r="N6">
            <v>200000</v>
          </cell>
          <cell r="O6">
            <v>100.64</v>
          </cell>
          <cell r="P6">
            <v>20128000</v>
          </cell>
          <cell r="AB6">
            <v>8.2492999999999999</v>
          </cell>
          <cell r="AO6" t="str">
            <v>Market Trade</v>
          </cell>
        </row>
        <row r="7">
          <cell r="A7" t="str">
            <v>L&amp;T Gilt Fund</v>
          </cell>
          <cell r="C7" t="str">
            <v>8.20% GOVT - 24-Sep-2025</v>
          </cell>
          <cell r="D7" t="str">
            <v>IN0020120047</v>
          </cell>
          <cell r="J7" t="str">
            <v>24-Sep-2025</v>
          </cell>
          <cell r="L7" t="str">
            <v>06-Dec-2012</v>
          </cell>
          <cell r="M7" t="str">
            <v>07-Dec-2012</v>
          </cell>
          <cell r="N7">
            <v>250000</v>
          </cell>
          <cell r="O7">
            <v>99.605000000000004</v>
          </cell>
          <cell r="P7">
            <v>24901250</v>
          </cell>
          <cell r="AB7">
            <v>8.2479999999999993</v>
          </cell>
          <cell r="AO7" t="str">
            <v>Market Trade</v>
          </cell>
        </row>
        <row r="8">
          <cell r="A8" t="str">
            <v>L&amp;T Short Term Opportunities Fund</v>
          </cell>
          <cell r="C8" t="str">
            <v>9.37% LIC Housing Finance Limited - 30-Nov-2014</v>
          </cell>
          <cell r="D8" t="str">
            <v>INE115A07DE1</v>
          </cell>
          <cell r="J8" t="str">
            <v>30-Nov-2014</v>
          </cell>
          <cell r="L8" t="str">
            <v>06-Dec-2012</v>
          </cell>
          <cell r="M8" t="str">
            <v>07-Dec-2012</v>
          </cell>
          <cell r="N8">
            <v>1000000</v>
          </cell>
          <cell r="O8">
            <v>100.0775</v>
          </cell>
          <cell r="P8">
            <v>100077500</v>
          </cell>
          <cell r="AB8">
            <v>9.43</v>
          </cell>
          <cell r="AO8" t="str">
            <v>Market Trade</v>
          </cell>
        </row>
        <row r="9">
          <cell r="A9" t="str">
            <v>L&amp;T Short Term Opportunities Fund</v>
          </cell>
          <cell r="C9" t="str">
            <v>8.85% Power Finance Corporation Ltd. - 15-Oct-2014</v>
          </cell>
          <cell r="D9" t="str">
            <v>INE134E08EY8</v>
          </cell>
          <cell r="J9" t="str">
            <v>15-Oct-2014</v>
          </cell>
          <cell r="L9" t="str">
            <v>06-Dec-2012</v>
          </cell>
          <cell r="M9" t="str">
            <v>07-Dec-2012</v>
          </cell>
          <cell r="N9">
            <v>1000000</v>
          </cell>
          <cell r="O9">
            <v>99.863200000000006</v>
          </cell>
          <cell r="P9">
            <v>99863200</v>
          </cell>
          <cell r="AB9">
            <v>8.9049999999999994</v>
          </cell>
          <cell r="AO9" t="str">
            <v>Market Trade</v>
          </cell>
        </row>
        <row r="10">
          <cell r="A10" t="str">
            <v>L&amp;T Short Term Opportunities Fund</v>
          </cell>
          <cell r="C10" t="str">
            <v>9.43% IDFC Limited - 06-Aug-2014</v>
          </cell>
          <cell r="D10" t="str">
            <v>INE043D07BY1</v>
          </cell>
          <cell r="J10" t="str">
            <v>06-Aug-2014</v>
          </cell>
          <cell r="L10" t="str">
            <v>07-Dec-2012</v>
          </cell>
          <cell r="M10" t="str">
            <v>07-Dec-2012</v>
          </cell>
          <cell r="N10">
            <v>1000000</v>
          </cell>
          <cell r="O10">
            <v>100.4876</v>
          </cell>
          <cell r="P10">
            <v>100487600</v>
          </cell>
          <cell r="AB10">
            <v>9.0399999999999991</v>
          </cell>
          <cell r="AO10" t="str">
            <v>Market Trade</v>
          </cell>
        </row>
        <row r="11">
          <cell r="A11" t="str">
            <v>L&amp;T Triple Ace Bond Fund</v>
          </cell>
          <cell r="C11" t="str">
            <v>8.33% GOVT - 09-Jul-2026</v>
          </cell>
          <cell r="D11" t="str">
            <v>IN0020120039</v>
          </cell>
          <cell r="J11" t="str">
            <v>09-Jul-2026</v>
          </cell>
          <cell r="L11" t="str">
            <v>06-Dec-2012</v>
          </cell>
          <cell r="M11" t="str">
            <v>07-Dec-2012</v>
          </cell>
          <cell r="N11">
            <v>300000</v>
          </cell>
          <cell r="O11">
            <v>100.64</v>
          </cell>
          <cell r="P11">
            <v>30192000</v>
          </cell>
          <cell r="AB11">
            <v>8.2492999999999999</v>
          </cell>
          <cell r="AO11" t="str">
            <v>Market Trade</v>
          </cell>
        </row>
        <row r="12">
          <cell r="A12" t="str">
            <v>L&amp;T Triple Ace Bond Fund</v>
          </cell>
          <cell r="C12" t="str">
            <v>8.20% GOVT - 24-Sep-2025</v>
          </cell>
          <cell r="D12" t="str">
            <v>IN0020120047</v>
          </cell>
          <cell r="J12" t="str">
            <v>24-Sep-2025</v>
          </cell>
          <cell r="L12" t="str">
            <v>06-Dec-2012</v>
          </cell>
          <cell r="M12" t="str">
            <v>07-Dec-2012</v>
          </cell>
          <cell r="N12">
            <v>250000</v>
          </cell>
          <cell r="O12">
            <v>99.605000000000004</v>
          </cell>
          <cell r="P12">
            <v>24901250</v>
          </cell>
          <cell r="AB12">
            <v>8.2479999999999993</v>
          </cell>
          <cell r="AO12" t="str">
            <v>Market Trade</v>
          </cell>
        </row>
        <row r="13">
          <cell r="A13" t="str">
            <v>L&amp;T Ultra Short Term Fund</v>
          </cell>
          <cell r="C13" t="str">
            <v>0% State Bank of Bikaner and Jaipur CD - 05-Jun-2013</v>
          </cell>
          <cell r="D13" t="str">
            <v>INE648A16FN8</v>
          </cell>
          <cell r="J13" t="str">
            <v>05-Jun-2013</v>
          </cell>
          <cell r="L13" t="str">
            <v>07-Dec-2012</v>
          </cell>
          <cell r="M13" t="str">
            <v>07-Dec-2012</v>
          </cell>
          <cell r="N13">
            <v>2500000</v>
          </cell>
          <cell r="O13">
            <v>95.899699999999996</v>
          </cell>
          <cell r="P13">
            <v>239749250</v>
          </cell>
          <cell r="AB13">
            <v>8.67</v>
          </cell>
          <cell r="AO13" t="str">
            <v>Market Trade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11" workbookViewId="0">
      <selection activeCell="A11" sqref="A11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[1]Sheet1!C5</f>
        <v>8.97% GOVT - 05-Dec-2030</v>
      </c>
      <c r="C3" s="8" t="str">
        <f>[1]Sheet1!D5</f>
        <v>IN0020110055</v>
      </c>
      <c r="D3" s="8" t="str">
        <f>[1]Sheet1!A5</f>
        <v>L&amp;T Flexi Bond Fund</v>
      </c>
      <c r="E3" s="7" t="str">
        <f>[1]Sheet1!J5</f>
        <v>05-Dec-2030</v>
      </c>
      <c r="F3" s="6">
        <f>E3-J3</f>
        <v>6572</v>
      </c>
      <c r="G3" s="8" t="str">
        <f>IF(H3-J3=0,"T+0","T+1")</f>
        <v>T+1</v>
      </c>
      <c r="H3" s="7" t="str">
        <f>[1]Sheet1!L5</f>
        <v>06-Dec-2012</v>
      </c>
      <c r="I3" s="7" t="str">
        <f>H3</f>
        <v>06-Dec-2012</v>
      </c>
      <c r="J3" s="7" t="str">
        <f>[1]Sheet1!M5</f>
        <v>07-Dec-2012</v>
      </c>
      <c r="K3" s="9">
        <f>[1]Sheet1!N5</f>
        <v>500000</v>
      </c>
      <c r="L3" s="8">
        <f>[1]Sheet1!P5</f>
        <v>52900000</v>
      </c>
      <c r="M3" s="10">
        <f>[1]Sheet1!O5</f>
        <v>105.8</v>
      </c>
      <c r="N3" s="8">
        <f>[1]Sheet1!AB5</f>
        <v>8.3416999999999994</v>
      </c>
      <c r="O3" s="8" t="str">
        <f>[1]Sheet1!AO5</f>
        <v>Market Trade</v>
      </c>
    </row>
    <row r="4" spans="1:15">
      <c r="A4" s="8">
        <f>A3+1</f>
        <v>2</v>
      </c>
      <c r="B4" s="8" t="str">
        <f>[1]Sheet1!C6</f>
        <v>8.33% GOVT - 09-Jul-2026</v>
      </c>
      <c r="C4" s="8" t="str">
        <f>[1]Sheet1!D6</f>
        <v>IN0020120039</v>
      </c>
      <c r="D4" s="8" t="str">
        <f>[1]Sheet1!A6</f>
        <v>L&amp;T Gilt Fund</v>
      </c>
      <c r="E4" s="7" t="str">
        <f>[1]Sheet1!J6</f>
        <v>09-Jul-2026</v>
      </c>
      <c r="F4" s="6">
        <f t="shared" ref="F4:F47" si="0">E4-J4</f>
        <v>4962</v>
      </c>
      <c r="G4" s="8" t="str">
        <f t="shared" ref="G4:G47" si="1">IF(H4-J4=0,"T+0","T+1")</f>
        <v>T+1</v>
      </c>
      <c r="H4" s="7" t="str">
        <f>[1]Sheet1!L6</f>
        <v>06-Dec-2012</v>
      </c>
      <c r="I4" s="7" t="str">
        <f t="shared" ref="I4:I47" si="2">H4</f>
        <v>06-Dec-2012</v>
      </c>
      <c r="J4" s="7" t="str">
        <f>[1]Sheet1!M6</f>
        <v>07-Dec-2012</v>
      </c>
      <c r="K4" s="9">
        <f>[1]Sheet1!N6</f>
        <v>200000</v>
      </c>
      <c r="L4" s="8">
        <f>[1]Sheet1!P6</f>
        <v>20128000</v>
      </c>
      <c r="M4" s="10">
        <f>[1]Sheet1!O6</f>
        <v>100.64</v>
      </c>
      <c r="N4" s="8">
        <f>[1]Sheet1!AB6</f>
        <v>8.2492999999999999</v>
      </c>
      <c r="O4" s="8" t="str">
        <f>[1]Sheet1!AO6</f>
        <v>Market Trade</v>
      </c>
    </row>
    <row r="5" spans="1:15">
      <c r="A5" s="8">
        <f t="shared" ref="A5:A47" si="3">A4+1</f>
        <v>3</v>
      </c>
      <c r="B5" s="8" t="str">
        <f>[1]Sheet1!C7</f>
        <v>8.20% GOVT - 24-Sep-2025</v>
      </c>
      <c r="C5" s="8" t="str">
        <f>[1]Sheet1!D7</f>
        <v>IN0020120047</v>
      </c>
      <c r="D5" s="8" t="str">
        <f>[1]Sheet1!A7</f>
        <v>L&amp;T Gilt Fund</v>
      </c>
      <c r="E5" s="7" t="str">
        <f>[1]Sheet1!J7</f>
        <v>24-Sep-2025</v>
      </c>
      <c r="F5" s="6">
        <f t="shared" si="0"/>
        <v>4674</v>
      </c>
      <c r="G5" s="8" t="str">
        <f t="shared" si="1"/>
        <v>T+1</v>
      </c>
      <c r="H5" s="7" t="str">
        <f>[1]Sheet1!L7</f>
        <v>06-Dec-2012</v>
      </c>
      <c r="I5" s="7" t="str">
        <f t="shared" si="2"/>
        <v>06-Dec-2012</v>
      </c>
      <c r="J5" s="7" t="str">
        <f>[1]Sheet1!M7</f>
        <v>07-Dec-2012</v>
      </c>
      <c r="K5" s="9">
        <f>[1]Sheet1!N7</f>
        <v>250000</v>
      </c>
      <c r="L5" s="8">
        <f>[1]Sheet1!P7</f>
        <v>24901250</v>
      </c>
      <c r="M5" s="10">
        <f>[1]Sheet1!O7</f>
        <v>99.605000000000004</v>
      </c>
      <c r="N5" s="8">
        <f>[1]Sheet1!AB7</f>
        <v>8.2479999999999993</v>
      </c>
      <c r="O5" s="8" t="str">
        <f>[1]Sheet1!AO7</f>
        <v>Market Trade</v>
      </c>
    </row>
    <row r="6" spans="1:15">
      <c r="A6" s="8">
        <f t="shared" si="3"/>
        <v>4</v>
      </c>
      <c r="B6" s="8" t="str">
        <f>[1]Sheet1!C8</f>
        <v>9.37% LIC Housing Finance Limited - 30-Nov-2014</v>
      </c>
      <c r="C6" s="8" t="str">
        <f>[1]Sheet1!D8</f>
        <v>INE115A07DE1</v>
      </c>
      <c r="D6" s="8" t="str">
        <f>[1]Sheet1!A8</f>
        <v>L&amp;T Short Term Opportunities Fund</v>
      </c>
      <c r="E6" s="7" t="str">
        <f>[1]Sheet1!J8</f>
        <v>30-Nov-2014</v>
      </c>
      <c r="F6" s="6">
        <f t="shared" si="0"/>
        <v>723</v>
      </c>
      <c r="G6" s="8" t="str">
        <f t="shared" si="1"/>
        <v>T+1</v>
      </c>
      <c r="H6" s="7" t="str">
        <f>[1]Sheet1!L8</f>
        <v>06-Dec-2012</v>
      </c>
      <c r="I6" s="7" t="str">
        <f t="shared" si="2"/>
        <v>06-Dec-2012</v>
      </c>
      <c r="J6" s="7" t="str">
        <f>[1]Sheet1!M8</f>
        <v>07-Dec-2012</v>
      </c>
      <c r="K6" s="9">
        <f>[1]Sheet1!N8</f>
        <v>1000000</v>
      </c>
      <c r="L6" s="8">
        <f>[1]Sheet1!P8</f>
        <v>100077500</v>
      </c>
      <c r="M6" s="10">
        <f>[1]Sheet1!O8</f>
        <v>100.0775</v>
      </c>
      <c r="N6" s="8">
        <f>[1]Sheet1!AB8</f>
        <v>9.43</v>
      </c>
      <c r="O6" s="8" t="str">
        <f>[1]Sheet1!AO8</f>
        <v>Market Trade</v>
      </c>
    </row>
    <row r="7" spans="1:15">
      <c r="A7" s="8">
        <f t="shared" si="3"/>
        <v>5</v>
      </c>
      <c r="B7" s="8" t="str">
        <f>[1]Sheet1!C9</f>
        <v>8.85% Power Finance Corporation Ltd. - 15-Oct-2014</v>
      </c>
      <c r="C7" s="8" t="str">
        <f>[1]Sheet1!D9</f>
        <v>INE134E08EY8</v>
      </c>
      <c r="D7" s="8" t="str">
        <f>[1]Sheet1!A9</f>
        <v>L&amp;T Short Term Opportunities Fund</v>
      </c>
      <c r="E7" s="7" t="str">
        <f>[1]Sheet1!J9</f>
        <v>15-Oct-2014</v>
      </c>
      <c r="F7" s="6">
        <f t="shared" si="0"/>
        <v>677</v>
      </c>
      <c r="G7" s="8" t="str">
        <f t="shared" si="1"/>
        <v>T+1</v>
      </c>
      <c r="H7" s="7" t="str">
        <f>[1]Sheet1!L9</f>
        <v>06-Dec-2012</v>
      </c>
      <c r="I7" s="7" t="str">
        <f t="shared" si="2"/>
        <v>06-Dec-2012</v>
      </c>
      <c r="J7" s="7" t="str">
        <f>[1]Sheet1!M9</f>
        <v>07-Dec-2012</v>
      </c>
      <c r="K7" s="9">
        <f>[1]Sheet1!N9</f>
        <v>1000000</v>
      </c>
      <c r="L7" s="8">
        <f>[1]Sheet1!P9</f>
        <v>99863200</v>
      </c>
      <c r="M7" s="10">
        <f>[1]Sheet1!O9</f>
        <v>99.863200000000006</v>
      </c>
      <c r="N7" s="8">
        <f>[1]Sheet1!AB9</f>
        <v>8.9049999999999994</v>
      </c>
      <c r="O7" s="8" t="str">
        <f>[1]Sheet1!AO9</f>
        <v>Market Trade</v>
      </c>
    </row>
    <row r="8" spans="1:15">
      <c r="A8" s="8">
        <f t="shared" si="3"/>
        <v>6</v>
      </c>
      <c r="B8" s="8" t="str">
        <f>[1]Sheet1!C10</f>
        <v>9.43% IDFC Limited - 06-Aug-2014</v>
      </c>
      <c r="C8" s="8" t="str">
        <f>[1]Sheet1!D10</f>
        <v>INE043D07BY1</v>
      </c>
      <c r="D8" s="8" t="str">
        <f>[1]Sheet1!A10</f>
        <v>L&amp;T Short Term Opportunities Fund</v>
      </c>
      <c r="E8" s="7" t="str">
        <f>[1]Sheet1!J10</f>
        <v>06-Aug-2014</v>
      </c>
      <c r="F8" s="6">
        <f t="shared" si="0"/>
        <v>607</v>
      </c>
      <c r="G8" s="8" t="str">
        <f t="shared" si="1"/>
        <v>T+0</v>
      </c>
      <c r="H8" s="7" t="str">
        <f>[1]Sheet1!L10</f>
        <v>07-Dec-2012</v>
      </c>
      <c r="I8" s="7" t="str">
        <f t="shared" si="2"/>
        <v>07-Dec-2012</v>
      </c>
      <c r="J8" s="7" t="str">
        <f>[1]Sheet1!M10</f>
        <v>07-Dec-2012</v>
      </c>
      <c r="K8" s="9">
        <f>[1]Sheet1!N10</f>
        <v>1000000</v>
      </c>
      <c r="L8" s="8">
        <f>[1]Sheet1!P10</f>
        <v>100487600</v>
      </c>
      <c r="M8" s="10">
        <f>[1]Sheet1!O10</f>
        <v>100.4876</v>
      </c>
      <c r="N8" s="8">
        <f>[1]Sheet1!AB10</f>
        <v>9.0399999999999991</v>
      </c>
      <c r="O8" s="8" t="str">
        <f>[1]Sheet1!AO10</f>
        <v>Market Trade</v>
      </c>
    </row>
    <row r="9" spans="1:15">
      <c r="A9" s="8">
        <f t="shared" si="3"/>
        <v>7</v>
      </c>
      <c r="B9" s="8" t="str">
        <f>[1]Sheet1!C11</f>
        <v>8.33% GOVT - 09-Jul-2026</v>
      </c>
      <c r="C9" s="8" t="str">
        <f>[1]Sheet1!D11</f>
        <v>IN0020120039</v>
      </c>
      <c r="D9" s="8" t="str">
        <f>[1]Sheet1!A11</f>
        <v>L&amp;T Triple Ace Bond Fund</v>
      </c>
      <c r="E9" s="7" t="str">
        <f>[1]Sheet1!J11</f>
        <v>09-Jul-2026</v>
      </c>
      <c r="F9" s="6">
        <f t="shared" si="0"/>
        <v>4962</v>
      </c>
      <c r="G9" s="8" t="str">
        <f t="shared" si="1"/>
        <v>T+1</v>
      </c>
      <c r="H9" s="7" t="str">
        <f>[1]Sheet1!L11</f>
        <v>06-Dec-2012</v>
      </c>
      <c r="I9" s="7" t="str">
        <f t="shared" si="2"/>
        <v>06-Dec-2012</v>
      </c>
      <c r="J9" s="7" t="str">
        <f>[1]Sheet1!M11</f>
        <v>07-Dec-2012</v>
      </c>
      <c r="K9" s="9">
        <f>[1]Sheet1!N11</f>
        <v>300000</v>
      </c>
      <c r="L9" s="8">
        <f>[1]Sheet1!P11</f>
        <v>30192000</v>
      </c>
      <c r="M9" s="10">
        <f>[1]Sheet1!O11</f>
        <v>100.64</v>
      </c>
      <c r="N9" s="8">
        <f>[1]Sheet1!AB11</f>
        <v>8.2492999999999999</v>
      </c>
      <c r="O9" s="8" t="str">
        <f>[1]Sheet1!AO11</f>
        <v>Market Trade</v>
      </c>
    </row>
    <row r="10" spans="1:15">
      <c r="A10" s="8">
        <f t="shared" si="3"/>
        <v>8</v>
      </c>
      <c r="B10" s="8" t="str">
        <f>[1]Sheet1!C12</f>
        <v>8.20% GOVT - 24-Sep-2025</v>
      </c>
      <c r="C10" s="8" t="str">
        <f>[1]Sheet1!D12</f>
        <v>IN0020120047</v>
      </c>
      <c r="D10" s="8" t="str">
        <f>[1]Sheet1!A12</f>
        <v>L&amp;T Triple Ace Bond Fund</v>
      </c>
      <c r="E10" s="7" t="str">
        <f>[1]Sheet1!J12</f>
        <v>24-Sep-2025</v>
      </c>
      <c r="F10" s="6">
        <f t="shared" si="0"/>
        <v>4674</v>
      </c>
      <c r="G10" s="8" t="str">
        <f t="shared" si="1"/>
        <v>T+1</v>
      </c>
      <c r="H10" s="7" t="str">
        <f>[1]Sheet1!L12</f>
        <v>06-Dec-2012</v>
      </c>
      <c r="I10" s="7" t="str">
        <f t="shared" si="2"/>
        <v>06-Dec-2012</v>
      </c>
      <c r="J10" s="7" t="str">
        <f>[1]Sheet1!M12</f>
        <v>07-Dec-2012</v>
      </c>
      <c r="K10" s="9">
        <f>[1]Sheet1!N12</f>
        <v>250000</v>
      </c>
      <c r="L10" s="8">
        <f>[1]Sheet1!P12</f>
        <v>24901250</v>
      </c>
      <c r="M10" s="10">
        <f>[1]Sheet1!O12</f>
        <v>99.605000000000004</v>
      </c>
      <c r="N10" s="8">
        <f>[1]Sheet1!AB12</f>
        <v>8.2479999999999993</v>
      </c>
      <c r="O10" s="8" t="str">
        <f>[1]Sheet1!AO12</f>
        <v>Market Trade</v>
      </c>
    </row>
    <row r="11" spans="1:15">
      <c r="A11" s="8">
        <f t="shared" si="3"/>
        <v>9</v>
      </c>
      <c r="B11" s="8" t="str">
        <f>[1]Sheet1!C13</f>
        <v>0% State Bank of Bikaner and Jaipur CD - 05-Jun-2013</v>
      </c>
      <c r="C11" s="8" t="str">
        <f>[1]Sheet1!D13</f>
        <v>INE648A16FN8</v>
      </c>
      <c r="D11" s="8" t="str">
        <f>[1]Sheet1!A13</f>
        <v>L&amp;T Ultra Short Term Fund</v>
      </c>
      <c r="E11" s="7" t="str">
        <f>[1]Sheet1!J13</f>
        <v>05-Jun-2013</v>
      </c>
      <c r="F11" s="6">
        <f t="shared" si="0"/>
        <v>180</v>
      </c>
      <c r="G11" s="8" t="str">
        <f t="shared" si="1"/>
        <v>T+0</v>
      </c>
      <c r="H11" s="7" t="str">
        <f>[1]Sheet1!L13</f>
        <v>07-Dec-2012</v>
      </c>
      <c r="I11" s="7" t="str">
        <f t="shared" si="2"/>
        <v>07-Dec-2012</v>
      </c>
      <c r="J11" s="7" t="str">
        <f>[1]Sheet1!M13</f>
        <v>07-Dec-2012</v>
      </c>
      <c r="K11" s="9">
        <f>[1]Sheet1!N13</f>
        <v>2500000</v>
      </c>
      <c r="L11" s="8">
        <f>[1]Sheet1!P13</f>
        <v>239749250</v>
      </c>
      <c r="M11" s="10">
        <f>[1]Sheet1!O13</f>
        <v>95.899699999999996</v>
      </c>
      <c r="N11" s="8">
        <f>[1]Sheet1!AB13</f>
        <v>8.67</v>
      </c>
      <c r="O11" s="8" t="str">
        <f>[1]Sheet1!AO13</f>
        <v>Market Trade</v>
      </c>
    </row>
    <row r="12" spans="1:15">
      <c r="A12" s="8"/>
      <c r="B12" s="8"/>
      <c r="C12" s="8"/>
      <c r="D12" s="8"/>
      <c r="E12" s="7"/>
      <c r="F12" s="6"/>
      <c r="G12" s="8"/>
      <c r="H12" s="7"/>
      <c r="I12" s="7"/>
      <c r="J12" s="7"/>
      <c r="K12" s="9"/>
      <c r="L12" s="8"/>
      <c r="M12" s="10"/>
      <c r="N12" s="8"/>
      <c r="O12" s="8"/>
    </row>
    <row r="13" spans="1:15">
      <c r="A13" s="8"/>
      <c r="B13" s="8"/>
      <c r="C13" s="8"/>
      <c r="D13" s="8"/>
      <c r="E13" s="7"/>
      <c r="F13" s="6"/>
      <c r="G13" s="8"/>
      <c r="H13" s="7"/>
      <c r="I13" s="7"/>
      <c r="J13" s="7"/>
      <c r="K13" s="9"/>
      <c r="L13" s="8"/>
      <c r="M13" s="10"/>
      <c r="N13" s="8"/>
      <c r="O13" s="8"/>
    </row>
    <row r="14" spans="1:15">
      <c r="A14" s="8"/>
      <c r="B14" s="8"/>
      <c r="C14" s="8"/>
      <c r="D14" s="8"/>
      <c r="E14" s="7"/>
      <c r="F14" s="6"/>
      <c r="G14" s="8"/>
      <c r="H14" s="7"/>
      <c r="I14" s="7"/>
      <c r="J14" s="7"/>
      <c r="K14" s="9"/>
      <c r="L14" s="8"/>
      <c r="M14" s="10"/>
      <c r="N14" s="8"/>
      <c r="O14" s="8"/>
    </row>
    <row r="15" spans="1:15">
      <c r="A15" s="8"/>
      <c r="B15" s="8"/>
      <c r="C15" s="8"/>
      <c r="D15" s="8"/>
      <c r="E15" s="7"/>
      <c r="F15" s="6"/>
      <c r="G15" s="8"/>
      <c r="H15" s="7"/>
      <c r="I15" s="7"/>
      <c r="J15" s="7"/>
      <c r="K15" s="9"/>
      <c r="L15" s="8"/>
      <c r="M15" s="10"/>
      <c r="N15" s="8"/>
      <c r="O15" s="8"/>
    </row>
    <row r="16" spans="1:15">
      <c r="A16" s="8"/>
      <c r="B16" s="8"/>
      <c r="C16" s="8"/>
      <c r="D16" s="8"/>
      <c r="E16" s="7"/>
      <c r="F16" s="6"/>
      <c r="G16" s="8"/>
      <c r="H16" s="7"/>
      <c r="I16" s="7"/>
      <c r="J16" s="7"/>
      <c r="K16" s="9"/>
      <c r="L16" s="8"/>
      <c r="M16" s="10"/>
      <c r="N16" s="8"/>
      <c r="O16" s="8"/>
    </row>
    <row r="17" spans="1:15">
      <c r="A17" s="8"/>
      <c r="B17" s="8"/>
      <c r="C17" s="8"/>
      <c r="D17" s="8"/>
      <c r="E17" s="7"/>
      <c r="F17" s="6"/>
      <c r="G17" s="8"/>
      <c r="H17" s="7"/>
      <c r="I17" s="7"/>
      <c r="J17" s="7"/>
      <c r="K17" s="9"/>
      <c r="L17" s="8"/>
      <c r="M17" s="10"/>
      <c r="N17" s="8"/>
      <c r="O17" s="8"/>
    </row>
    <row r="18" spans="1:15">
      <c r="A18" s="8"/>
      <c r="B18" s="8"/>
      <c r="C18" s="8"/>
      <c r="D18" s="8"/>
      <c r="E18" s="7"/>
      <c r="F18" s="6"/>
      <c r="G18" s="8"/>
      <c r="H18" s="7"/>
      <c r="I18" s="7"/>
      <c r="J18" s="7"/>
      <c r="K18" s="9"/>
      <c r="L18" s="8"/>
      <c r="M18" s="10"/>
      <c r="N18" s="8"/>
      <c r="O18" s="8"/>
    </row>
    <row r="19" spans="1:15">
      <c r="A19" s="8"/>
      <c r="B19" s="8"/>
      <c r="C19" s="8"/>
      <c r="D19" s="8"/>
      <c r="E19" s="7"/>
      <c r="F19" s="6"/>
      <c r="G19" s="8"/>
      <c r="H19" s="7"/>
      <c r="I19" s="7"/>
      <c r="J19" s="7"/>
      <c r="K19" s="9"/>
      <c r="L19" s="8"/>
      <c r="M19" s="10"/>
      <c r="N19" s="8"/>
      <c r="O19" s="8"/>
    </row>
    <row r="20" spans="1:15">
      <c r="A20" s="8"/>
      <c r="B20" s="8"/>
      <c r="C20" s="8"/>
      <c r="D20" s="8"/>
      <c r="E20" s="7"/>
      <c r="F20" s="6"/>
      <c r="G20" s="8"/>
      <c r="H20" s="7"/>
      <c r="I20" s="7"/>
      <c r="J20" s="7"/>
      <c r="K20" s="9"/>
      <c r="L20" s="8"/>
      <c r="M20" s="10"/>
      <c r="N20" s="8"/>
      <c r="O20" s="8"/>
    </row>
    <row r="21" spans="1:15">
      <c r="A21" s="8"/>
      <c r="B21" s="8"/>
      <c r="C21" s="8"/>
      <c r="D21" s="8"/>
      <c r="E21" s="7"/>
      <c r="F21" s="6"/>
      <c r="G21" s="8"/>
      <c r="H21" s="7"/>
      <c r="I21" s="7"/>
      <c r="J21" s="7"/>
      <c r="K21" s="9"/>
      <c r="L21" s="8"/>
      <c r="M21" s="10"/>
      <c r="N21" s="8"/>
      <c r="O21" s="8"/>
    </row>
    <row r="22" spans="1:15">
      <c r="A22" s="8"/>
      <c r="B22" s="8"/>
      <c r="C22" s="8"/>
      <c r="D22" s="8"/>
      <c r="E22" s="7"/>
      <c r="F22" s="6"/>
      <c r="G22" s="8"/>
      <c r="H22" s="7"/>
      <c r="I22" s="7"/>
      <c r="J22" s="7"/>
      <c r="K22" s="9"/>
      <c r="L22" s="8"/>
      <c r="M22" s="10"/>
      <c r="N22" s="8"/>
      <c r="O22" s="8"/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9" stopIfTrue="1" operator="equal">
      <formula>"CBLO"</formula>
    </cfRule>
    <cfRule type="cellIs" dxfId="18" priority="20" stopIfTrue="1" operator="equal">
      <formula>"""CBLO"""</formula>
    </cfRule>
  </conditionalFormatting>
  <conditionalFormatting sqref="C17">
    <cfRule type="cellIs" dxfId="17" priority="17" stopIfTrue="1" operator="equal">
      <formula>"CBLO"</formula>
    </cfRule>
    <cfRule type="cellIs" dxfId="16" priority="18" stopIfTrue="1" operator="equal">
      <formula>"""CBLO"""</formula>
    </cfRule>
  </conditionalFormatting>
  <conditionalFormatting sqref="C18">
    <cfRule type="cellIs" dxfId="15" priority="15" stopIfTrue="1" operator="equal">
      <formula>"CBLO"</formula>
    </cfRule>
    <cfRule type="cellIs" dxfId="14" priority="16" stopIfTrue="1" operator="equal">
      <formula>"""CBLO"""</formula>
    </cfRule>
  </conditionalFormatting>
  <conditionalFormatting sqref="C19">
    <cfRule type="cellIs" dxfId="13" priority="13" stopIfTrue="1" operator="equal">
      <formula>"CBLO"</formula>
    </cfRule>
    <cfRule type="cellIs" dxfId="12" priority="14" stopIfTrue="1" operator="equal">
      <formula>"""CBLO"""</formula>
    </cfRule>
  </conditionalFormatting>
  <conditionalFormatting sqref="C20">
    <cfRule type="cellIs" dxfId="11" priority="11" stopIfTrue="1" operator="equal">
      <formula>"CBLO"</formula>
    </cfRule>
    <cfRule type="cellIs" dxfId="10" priority="12" stopIfTrue="1" operator="equal">
      <formula>"""CBLO"""</formula>
    </cfRule>
  </conditionalFormatting>
  <conditionalFormatting sqref="C21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3:C61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39:C44">
    <cfRule type="cellIs" dxfId="5" priority="5" operator="equal">
      <formula>"CBLO"</formula>
    </cfRule>
    <cfRule type="cellIs" dxfId="4" priority="6" operator="equal">
      <formula>"""CBLO"""</formula>
    </cfRule>
  </conditionalFormatting>
  <conditionalFormatting sqref="C3:C47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2013-01-01T16:16:46Z</dcterms:modified>
</cp:coreProperties>
</file>